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<sst xmlns="http://schemas.openxmlformats.org/spreadsheetml/2006/main" count="34" uniqueCount="33">
  <si>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Категория номера</t>
  </si>
  <si>
    <t>Высшая</t>
  </si>
  <si>
    <t>"Кинг-сайз" (2 чел.)</t>
  </si>
  <si>
    <t>Первая</t>
  </si>
  <si>
    <t xml:space="preserve"> скидка 15% без завтрака</t>
  </si>
  <si>
    <t>скидка 10% без завтрака</t>
  </si>
  <si>
    <t>скидка 20% без завтрака</t>
  </si>
  <si>
    <t>скидка 25% без завтрака</t>
  </si>
  <si>
    <t>скидка 30% без завтрака</t>
  </si>
  <si>
    <t>скидка 35% без завтрака</t>
  </si>
  <si>
    <t>скидка 40% без завтрака</t>
  </si>
  <si>
    <t xml:space="preserve"> </t>
  </si>
  <si>
    <t>(бел.рубли, коп.)</t>
  </si>
  <si>
    <t>скидка 5% без завтрака</t>
  </si>
  <si>
    <t>Тарифы по гостинице "Спутник" со скидками</t>
  </si>
  <si>
    <t>Размер скидки от сновного тарифа</t>
  </si>
  <si>
    <t>Основной тариф без завтрака</t>
  </si>
  <si>
    <t>Завтрак для 1 человека</t>
  </si>
  <si>
    <t xml:space="preserve"> Люкс (2 комн., 2 местн.) S =37 кв.м.</t>
  </si>
  <si>
    <t xml:space="preserve"> Люкс (2 комн., 1 местн.) S =37 кв.м.</t>
  </si>
  <si>
    <t xml:space="preserve"> Люкс (2 комн., 2 местн.) S =22 кв.м.</t>
  </si>
  <si>
    <t xml:space="preserve"> Люкс (2 комн., 1 местн.) S =22 кв.м.</t>
  </si>
  <si>
    <t>Сингл стандарт (1 комн., 1 местн.)</t>
  </si>
  <si>
    <t>Сингл эконом (1 комн., 1 местн.)</t>
  </si>
  <si>
    <t>Твин стандарт (1 комн., 2 местн.)</t>
  </si>
  <si>
    <t>Твин стандарт (1 комн., 1 местн.)</t>
  </si>
  <si>
    <t>Твин эконом (1 комн., 2 местн.)</t>
  </si>
  <si>
    <t>Твин эконом (1 комн., 1 местн.)</t>
  </si>
  <si>
    <t>Дабл (1 комн., 2 местн.)</t>
  </si>
  <si>
    <t>Дабл (1 комн., 1 местн.)</t>
  </si>
  <si>
    <t>Семейный (2 комн.,3 местн.)</t>
  </si>
  <si>
    <t>Дабл улучшенный (1комн., 2 местн.)</t>
  </si>
  <si>
    <t>Дабл улучшенный (1комн., 1 местн.)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</si>
</sst>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sz val="10"/>
      <color indexed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7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1"/>
  <sheetViews>
    <sheetView tabSelected="1" zoomScale="110" zoomScaleNormal="110" zoomScalePageLayoutView="0" workbookViewId="0" topLeftCell="A1">
      <selection activeCell="B18" sqref="B18"/>
    </sheetView>
  </sheetViews>
  <sheetFormatPr defaultColWidth="9.00390625" defaultRowHeight="12.75"/>
  <cols>
    <col min="1" max="1" width="2.25390625" style="0" customWidth="1"/>
    <col min="2" max="2" width="36.25390625" style="0" customWidth="1"/>
    <col min="3" max="3" width="11.625" style="0" customWidth="1"/>
    <col min="4" max="5" width="9.75390625" style="0" customWidth="1"/>
    <col min="6" max="8" width="9.75390625" style="1" customWidth="1"/>
    <col min="9" max="11" width="9.75390625" style="0" customWidth="1"/>
  </cols>
  <sheetData>
    <row r="3" ht="12.75">
      <c r="B3" s="10" t="s">
        <v>14</v>
      </c>
    </row>
    <row r="4" ht="12.75">
      <c r="B4" s="9" t="s">
        <v>11</v>
      </c>
    </row>
    <row r="5" ht="12.75">
      <c r="H5" s="1" t="s">
        <v>11</v>
      </c>
    </row>
    <row r="7" ht="12.75">
      <c r="J7" t="s">
        <v>12</v>
      </c>
    </row>
    <row r="8" spans="2:11" ht="12.75" customHeight="1">
      <c r="B8" s="17" t="s">
        <v>0</v>
      </c>
      <c r="C8" s="17" t="s">
        <v>16</v>
      </c>
      <c r="D8" s="14" t="s">
        <v>15</v>
      </c>
      <c r="E8" s="15"/>
      <c r="F8" s="15"/>
      <c r="G8" s="15"/>
      <c r="H8" s="15"/>
      <c r="I8" s="15"/>
      <c r="J8" s="15"/>
      <c r="K8" s="16"/>
    </row>
    <row r="9" spans="1:11" ht="53.25" customHeight="1">
      <c r="A9" s="1"/>
      <c r="B9" s="18"/>
      <c r="C9" s="18"/>
      <c r="D9" s="4" t="s">
        <v>13</v>
      </c>
      <c r="E9" s="4" t="s">
        <v>5</v>
      </c>
      <c r="F9" s="4" t="s">
        <v>4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</row>
    <row r="10" spans="2:11" ht="12.75">
      <c r="B10" s="5" t="s">
        <v>1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ht="12.75" hidden="1">
      <c r="B11" s="6" t="s">
        <v>2</v>
      </c>
      <c r="C11" s="2" t="e">
        <f>#REF!-#REF!</f>
        <v>#REF!</v>
      </c>
      <c r="D11" s="2"/>
      <c r="E11" s="2" t="e">
        <f aca="true" t="shared" si="0" ref="E11:E18">C11*0.9</f>
        <v>#REF!</v>
      </c>
      <c r="F11" s="2" t="e">
        <f>C11*0.85</f>
        <v>#REF!</v>
      </c>
      <c r="G11" s="2" t="e">
        <f>C11*0.8</f>
        <v>#REF!</v>
      </c>
      <c r="H11" s="2" t="e">
        <f>C11*0.75</f>
        <v>#REF!</v>
      </c>
      <c r="I11" s="2" t="e">
        <f>C11*0.7</f>
        <v>#REF!</v>
      </c>
      <c r="J11" s="2" t="e">
        <f>C11*0.65</f>
        <v>#REF!</v>
      </c>
      <c r="K11" s="2" t="e">
        <f>C11*0.6</f>
        <v>#REF!</v>
      </c>
    </row>
    <row r="12" spans="2:11" ht="12.75" hidden="1">
      <c r="B12" s="6"/>
      <c r="C12" s="2"/>
      <c r="D12" s="2"/>
      <c r="E12" s="2"/>
      <c r="F12" s="2"/>
      <c r="G12" s="2"/>
      <c r="H12" s="2"/>
      <c r="I12" s="2"/>
      <c r="J12" s="2"/>
      <c r="K12" s="2"/>
    </row>
    <row r="13" spans="2:11" ht="12.75">
      <c r="B13" s="6" t="s">
        <v>18</v>
      </c>
      <c r="C13" s="3">
        <v>174</v>
      </c>
      <c r="D13" s="3">
        <f aca="true" t="shared" si="1" ref="D13:D18">C13*0.95</f>
        <v>165.29999999999998</v>
      </c>
      <c r="E13" s="3">
        <f t="shared" si="0"/>
        <v>156.6</v>
      </c>
      <c r="F13" s="3">
        <f aca="true" t="shared" si="2" ref="F13:F18">C13*0.85</f>
        <v>147.9</v>
      </c>
      <c r="G13" s="3">
        <f aca="true" t="shared" si="3" ref="G13:G18">C13*0.8</f>
        <v>139.20000000000002</v>
      </c>
      <c r="H13" s="3">
        <f aca="true" t="shared" si="4" ref="H13:H18">C13*0.75</f>
        <v>130.5</v>
      </c>
      <c r="I13" s="3">
        <f aca="true" t="shared" si="5" ref="I13:I18">C13*0.7</f>
        <v>121.8</v>
      </c>
      <c r="J13" s="3">
        <f aca="true" t="shared" si="6" ref="J13:J18">C13*0.65</f>
        <v>113.10000000000001</v>
      </c>
      <c r="K13" s="3">
        <f aca="true" t="shared" si="7" ref="K13:K18">C13*0.6</f>
        <v>104.39999999999999</v>
      </c>
    </row>
    <row r="14" spans="2:11" ht="12.75">
      <c r="B14" s="6" t="s">
        <v>19</v>
      </c>
      <c r="C14" s="3">
        <v>162</v>
      </c>
      <c r="D14" s="3">
        <f t="shared" si="1"/>
        <v>153.9</v>
      </c>
      <c r="E14" s="3">
        <f t="shared" si="0"/>
        <v>145.8</v>
      </c>
      <c r="F14" s="3">
        <f t="shared" si="2"/>
        <v>137.7</v>
      </c>
      <c r="G14" s="3">
        <f t="shared" si="3"/>
        <v>129.6</v>
      </c>
      <c r="H14" s="3">
        <f t="shared" si="4"/>
        <v>121.5</v>
      </c>
      <c r="I14" s="3">
        <f t="shared" si="5"/>
        <v>113.39999999999999</v>
      </c>
      <c r="J14" s="3">
        <f t="shared" si="6"/>
        <v>105.3</v>
      </c>
      <c r="K14" s="3">
        <f t="shared" si="7"/>
        <v>97.2</v>
      </c>
    </row>
    <row r="15" spans="2:11" ht="12.75">
      <c r="B15" s="6" t="s">
        <v>20</v>
      </c>
      <c r="C15" s="3">
        <v>122</v>
      </c>
      <c r="D15" s="3">
        <f t="shared" si="1"/>
        <v>115.89999999999999</v>
      </c>
      <c r="E15" s="3">
        <f t="shared" si="0"/>
        <v>109.8</v>
      </c>
      <c r="F15" s="3">
        <f t="shared" si="2"/>
        <v>103.7</v>
      </c>
      <c r="G15" s="3">
        <f t="shared" si="3"/>
        <v>97.60000000000001</v>
      </c>
      <c r="H15" s="3">
        <f t="shared" si="4"/>
        <v>91.5</v>
      </c>
      <c r="I15" s="3">
        <f t="shared" si="5"/>
        <v>85.39999999999999</v>
      </c>
      <c r="J15" s="3">
        <f t="shared" si="6"/>
        <v>79.3</v>
      </c>
      <c r="K15" s="3">
        <f t="shared" si="7"/>
        <v>73.2</v>
      </c>
    </row>
    <row r="16" spans="2:11" ht="12.75">
      <c r="B16" s="6" t="s">
        <v>21</v>
      </c>
      <c r="C16" s="3">
        <v>122</v>
      </c>
      <c r="D16" s="3">
        <f t="shared" si="1"/>
        <v>115.89999999999999</v>
      </c>
      <c r="E16" s="3">
        <f t="shared" si="0"/>
        <v>109.8</v>
      </c>
      <c r="F16" s="3">
        <f t="shared" si="2"/>
        <v>103.7</v>
      </c>
      <c r="G16" s="3">
        <f t="shared" si="3"/>
        <v>97.60000000000001</v>
      </c>
      <c r="H16" s="3">
        <f t="shared" si="4"/>
        <v>91.5</v>
      </c>
      <c r="I16" s="3">
        <f t="shared" si="5"/>
        <v>85.39999999999999</v>
      </c>
      <c r="J16" s="3">
        <f t="shared" si="6"/>
        <v>79.3</v>
      </c>
      <c r="K16" s="3">
        <f t="shared" si="7"/>
        <v>73.2</v>
      </c>
    </row>
    <row r="17" spans="2:11" ht="12.75">
      <c r="B17" s="6" t="s">
        <v>31</v>
      </c>
      <c r="C17" s="3">
        <v>122</v>
      </c>
      <c r="D17" s="3">
        <f t="shared" si="1"/>
        <v>115.89999999999999</v>
      </c>
      <c r="E17" s="3">
        <f t="shared" si="0"/>
        <v>109.8</v>
      </c>
      <c r="F17" s="3">
        <f t="shared" si="2"/>
        <v>103.7</v>
      </c>
      <c r="G17" s="3">
        <f t="shared" si="3"/>
        <v>97.60000000000001</v>
      </c>
      <c r="H17" s="3">
        <f t="shared" si="4"/>
        <v>91.5</v>
      </c>
      <c r="I17" s="3">
        <f t="shared" si="5"/>
        <v>85.39999999999999</v>
      </c>
      <c r="J17" s="3">
        <f t="shared" si="6"/>
        <v>79.3</v>
      </c>
      <c r="K17" s="3">
        <f t="shared" si="7"/>
        <v>73.2</v>
      </c>
    </row>
    <row r="18" spans="2:11" ht="12.75">
      <c r="B18" s="6" t="s">
        <v>32</v>
      </c>
      <c r="C18" s="3">
        <v>122</v>
      </c>
      <c r="D18" s="3">
        <f t="shared" si="1"/>
        <v>115.89999999999999</v>
      </c>
      <c r="E18" s="3">
        <f t="shared" si="0"/>
        <v>109.8</v>
      </c>
      <c r="F18" s="3">
        <f t="shared" si="2"/>
        <v>103.7</v>
      </c>
      <c r="G18" s="3">
        <f t="shared" si="3"/>
        <v>97.60000000000001</v>
      </c>
      <c r="H18" s="3">
        <f t="shared" si="4"/>
        <v>91.5</v>
      </c>
      <c r="I18" s="3">
        <f t="shared" si="5"/>
        <v>85.39999999999999</v>
      </c>
      <c r="J18" s="3">
        <f t="shared" si="6"/>
        <v>79.3</v>
      </c>
      <c r="K18" s="3">
        <f t="shared" si="7"/>
        <v>73.2</v>
      </c>
    </row>
    <row r="19" spans="2:11" ht="12.75">
      <c r="B19" s="5" t="s">
        <v>3</v>
      </c>
      <c r="C19" s="3"/>
      <c r="D19" s="3"/>
      <c r="E19" s="3"/>
      <c r="F19" s="3"/>
      <c r="G19" s="3"/>
      <c r="H19" s="3"/>
      <c r="I19" s="3"/>
      <c r="J19" s="3"/>
      <c r="K19" s="3"/>
    </row>
    <row r="20" spans="2:11" ht="12.75">
      <c r="B20" s="6" t="s">
        <v>22</v>
      </c>
      <c r="C20" s="3">
        <v>80</v>
      </c>
      <c r="D20" s="3">
        <f>C20*0.95</f>
        <v>76</v>
      </c>
      <c r="E20" s="3">
        <f aca="true" t="shared" si="8" ref="E20:E27">C20*0.9</f>
        <v>72</v>
      </c>
      <c r="F20" s="3">
        <f aca="true" t="shared" si="9" ref="F20:F27">C20*0.85</f>
        <v>68</v>
      </c>
      <c r="G20" s="3">
        <f aca="true" t="shared" si="10" ref="G20:G27">C20*0.8</f>
        <v>64</v>
      </c>
      <c r="H20" s="3">
        <f aca="true" t="shared" si="11" ref="H20:H27">C20*0.75</f>
        <v>60</v>
      </c>
      <c r="I20" s="3">
        <f aca="true" t="shared" si="12" ref="I20:I27">C20*0.7</f>
        <v>56</v>
      </c>
      <c r="J20" s="3">
        <f aca="true" t="shared" si="13" ref="J20:J27">C20*0.65</f>
        <v>52</v>
      </c>
      <c r="K20" s="3">
        <f aca="true" t="shared" si="14" ref="K20:K27">C20*0.6</f>
        <v>48</v>
      </c>
    </row>
    <row r="21" spans="2:11" ht="12.75">
      <c r="B21" s="6" t="s">
        <v>23</v>
      </c>
      <c r="C21" s="3">
        <v>66</v>
      </c>
      <c r="D21" s="3">
        <f aca="true" t="shared" si="15" ref="D21:D27">C21*0.95</f>
        <v>62.699999999999996</v>
      </c>
      <c r="E21" s="3">
        <f t="shared" si="8"/>
        <v>59.4</v>
      </c>
      <c r="F21" s="3">
        <f t="shared" si="9"/>
        <v>56.1</v>
      </c>
      <c r="G21" s="3">
        <f t="shared" si="10"/>
        <v>52.800000000000004</v>
      </c>
      <c r="H21" s="3">
        <f t="shared" si="11"/>
        <v>49.5</v>
      </c>
      <c r="I21" s="3">
        <f t="shared" si="12"/>
        <v>46.199999999999996</v>
      </c>
      <c r="J21" s="3">
        <f t="shared" si="13"/>
        <v>42.9</v>
      </c>
      <c r="K21" s="3">
        <f t="shared" si="14"/>
        <v>39.6</v>
      </c>
    </row>
    <row r="22" spans="2:11" ht="12.75">
      <c r="B22" s="6" t="s">
        <v>24</v>
      </c>
      <c r="C22" s="3">
        <v>96</v>
      </c>
      <c r="D22" s="3">
        <f t="shared" si="15"/>
        <v>91.19999999999999</v>
      </c>
      <c r="E22" s="3">
        <f t="shared" si="8"/>
        <v>86.4</v>
      </c>
      <c r="F22" s="3">
        <f t="shared" si="9"/>
        <v>81.6</v>
      </c>
      <c r="G22" s="3">
        <f t="shared" si="10"/>
        <v>76.80000000000001</v>
      </c>
      <c r="H22" s="3">
        <f t="shared" si="11"/>
        <v>72</v>
      </c>
      <c r="I22" s="3">
        <f t="shared" si="12"/>
        <v>67.19999999999999</v>
      </c>
      <c r="J22" s="3">
        <f t="shared" si="13"/>
        <v>62.400000000000006</v>
      </c>
      <c r="K22" s="3">
        <f t="shared" si="14"/>
        <v>57.599999999999994</v>
      </c>
    </row>
    <row r="23" spans="2:11" ht="12.75">
      <c r="B23" s="6" t="s">
        <v>25</v>
      </c>
      <c r="C23" s="3">
        <v>96</v>
      </c>
      <c r="D23" s="3">
        <f t="shared" si="15"/>
        <v>91.19999999999999</v>
      </c>
      <c r="E23" s="3">
        <f t="shared" si="8"/>
        <v>86.4</v>
      </c>
      <c r="F23" s="3">
        <f t="shared" si="9"/>
        <v>81.6</v>
      </c>
      <c r="G23" s="3">
        <f t="shared" si="10"/>
        <v>76.80000000000001</v>
      </c>
      <c r="H23" s="3">
        <f t="shared" si="11"/>
        <v>72</v>
      </c>
      <c r="I23" s="3">
        <f t="shared" si="12"/>
        <v>67.19999999999999</v>
      </c>
      <c r="J23" s="3">
        <f t="shared" si="13"/>
        <v>62.400000000000006</v>
      </c>
      <c r="K23" s="3">
        <f t="shared" si="14"/>
        <v>57.599999999999994</v>
      </c>
    </row>
    <row r="24" spans="2:11" ht="12.75">
      <c r="B24" s="6" t="s">
        <v>26</v>
      </c>
      <c r="C24" s="3">
        <v>72</v>
      </c>
      <c r="D24" s="3">
        <f t="shared" si="15"/>
        <v>68.39999999999999</v>
      </c>
      <c r="E24" s="3">
        <f t="shared" si="8"/>
        <v>64.8</v>
      </c>
      <c r="F24" s="3">
        <f t="shared" si="9"/>
        <v>61.199999999999996</v>
      </c>
      <c r="G24" s="3">
        <f t="shared" si="10"/>
        <v>57.6</v>
      </c>
      <c r="H24" s="3">
        <f t="shared" si="11"/>
        <v>54</v>
      </c>
      <c r="I24" s="3">
        <f t="shared" si="12"/>
        <v>50.4</v>
      </c>
      <c r="J24" s="3">
        <f t="shared" si="13"/>
        <v>46.800000000000004</v>
      </c>
      <c r="K24" s="3">
        <f t="shared" si="14"/>
        <v>43.199999999999996</v>
      </c>
    </row>
    <row r="25" spans="2:11" ht="12.75">
      <c r="B25" s="6" t="s">
        <v>27</v>
      </c>
      <c r="C25" s="3">
        <v>72</v>
      </c>
      <c r="D25" s="3">
        <f t="shared" si="15"/>
        <v>68.39999999999999</v>
      </c>
      <c r="E25" s="3">
        <f>C25*0.9</f>
        <v>64.8</v>
      </c>
      <c r="F25" s="3">
        <f>C25*0.85</f>
        <v>61.199999999999996</v>
      </c>
      <c r="G25" s="3">
        <f>C25*0.8</f>
        <v>57.6</v>
      </c>
      <c r="H25" s="3">
        <f>C25*0.75</f>
        <v>54</v>
      </c>
      <c r="I25" s="3">
        <f>C25*0.7</f>
        <v>50.4</v>
      </c>
      <c r="J25" s="3">
        <f>C25*0.65</f>
        <v>46.800000000000004</v>
      </c>
      <c r="K25" s="3">
        <f>C25*0.6</f>
        <v>43.199999999999996</v>
      </c>
    </row>
    <row r="26" spans="2:11" ht="12.75">
      <c r="B26" s="6" t="s">
        <v>28</v>
      </c>
      <c r="C26" s="3">
        <v>96</v>
      </c>
      <c r="D26" s="3">
        <f t="shared" si="15"/>
        <v>91.19999999999999</v>
      </c>
      <c r="E26" s="3">
        <f t="shared" si="8"/>
        <v>86.4</v>
      </c>
      <c r="F26" s="3">
        <f t="shared" si="9"/>
        <v>81.6</v>
      </c>
      <c r="G26" s="3">
        <f t="shared" si="10"/>
        <v>76.80000000000001</v>
      </c>
      <c r="H26" s="3">
        <f t="shared" si="11"/>
        <v>72</v>
      </c>
      <c r="I26" s="3">
        <f t="shared" si="12"/>
        <v>67.19999999999999</v>
      </c>
      <c r="J26" s="3">
        <f t="shared" si="13"/>
        <v>62.400000000000006</v>
      </c>
      <c r="K26" s="3">
        <f t="shared" si="14"/>
        <v>57.599999999999994</v>
      </c>
    </row>
    <row r="27" spans="2:11" ht="12.75">
      <c r="B27" s="6" t="s">
        <v>29</v>
      </c>
      <c r="C27" s="3">
        <v>96</v>
      </c>
      <c r="D27" s="3">
        <f t="shared" si="15"/>
        <v>91.19999999999999</v>
      </c>
      <c r="E27" s="3">
        <f t="shared" si="8"/>
        <v>86.4</v>
      </c>
      <c r="F27" s="3">
        <f t="shared" si="9"/>
        <v>81.6</v>
      </c>
      <c r="G27" s="3">
        <f t="shared" si="10"/>
        <v>76.80000000000001</v>
      </c>
      <c r="H27" s="3">
        <f t="shared" si="11"/>
        <v>72</v>
      </c>
      <c r="I27" s="3">
        <f t="shared" si="12"/>
        <v>67.19999999999999</v>
      </c>
      <c r="J27" s="3">
        <f t="shared" si="13"/>
        <v>62.400000000000006</v>
      </c>
      <c r="K27" s="3">
        <f t="shared" si="14"/>
        <v>57.599999999999994</v>
      </c>
    </row>
    <row r="28" spans="2:11" ht="12.75">
      <c r="B28" s="13" t="s">
        <v>30</v>
      </c>
      <c r="C28" s="3">
        <v>120</v>
      </c>
      <c r="D28" s="3">
        <f>C28*0.95</f>
        <v>114</v>
      </c>
      <c r="E28" s="8">
        <f>C28*0.9</f>
        <v>108</v>
      </c>
      <c r="F28" s="3">
        <f>C28*0.85</f>
        <v>102</v>
      </c>
      <c r="G28" s="3">
        <f>C28*0.8</f>
        <v>96</v>
      </c>
      <c r="H28" s="3">
        <f>C28*0.75</f>
        <v>90</v>
      </c>
      <c r="I28" s="3">
        <f>C28*0.7</f>
        <v>84</v>
      </c>
      <c r="J28" s="3">
        <f>C28*0.65</f>
        <v>78</v>
      </c>
      <c r="K28" s="3">
        <f>C28*0.6</f>
        <v>72</v>
      </c>
    </row>
    <row r="29" ht="12.75">
      <c r="B29" s="7"/>
    </row>
    <row r="31" spans="2:3" ht="12.75">
      <c r="B31" s="11" t="s">
        <v>17</v>
      </c>
      <c r="C31" s="12">
        <v>20</v>
      </c>
    </row>
  </sheetData>
  <sheetProtection/>
  <mergeCells count="3">
    <mergeCell ref="D8:K8"/>
    <mergeCell ref="C8:C9"/>
    <mergeCell ref="B8:B9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2018-10-24T13:35:09Z</cp:lastPrinted>
  <dcterms:created xsi:type="dcterms:W3CDTF">2008-08-18T12:05:07Z</dcterms:created>
  <dcterms:modified xsi:type="dcterms:W3CDTF">2020-02-07T09:27:38Z</dcterms:modified>
  <cp:category/>
  <cp:version/>
  <cp:contentType/>
  <cp:contentStatus/>
</cp:coreProperties>
</file>