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<sst xmlns="http://schemas.openxmlformats.org/spreadsheetml/2006/main" count="31" uniqueCount="31">
  <si>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"Кинг-сайз" (2 чел.)</t>
  </si>
  <si>
    <t>EURO</t>
  </si>
  <si>
    <t>Категория номера
Room category</t>
  </si>
  <si>
    <t>Первая / First</t>
  </si>
  <si>
    <t>Одноместный "Сингл" 
"Single"</t>
  </si>
  <si>
    <t>"Дабл"(2 чел.)
"Double" (2 persons)</t>
  </si>
  <si>
    <t>"Дабл"(1чел.)
"Double" (1 person)</t>
  </si>
  <si>
    <t>"Твин" (2 чел.)
"Twin" (2 persons)</t>
  </si>
  <si>
    <t>"Твин" (1 чел.)
"Twin" (1 person)</t>
  </si>
  <si>
    <t>"Семейный"(4 чел.) 3 ком-ты
"Family" (4 persons) 3 rooms</t>
  </si>
  <si>
    <t>"Семейный"(3 чел.) 3 ком-ты
"Family" (3 persons) 3 rooms</t>
  </si>
  <si>
    <t>Высшая / Highest</t>
  </si>
  <si>
    <t>"Кинг-сайз" (2 чел.)
"King size" (2 persons)</t>
  </si>
  <si>
    <t>"Кинг-сайз" (1 чел.)
"King size" (1 person)</t>
  </si>
  <si>
    <t>"Люкс" (2 чел.)
"Suite" (2 persons)</t>
  </si>
  <si>
    <t>"Люкс" (1 чел.)
"Suite" (1 person)</t>
  </si>
  <si>
    <t>"Апартамент" (2 чел.)
"Apartment" (2 persons)</t>
  </si>
  <si>
    <t>"Апартамент" (1 чел.)
"Apartment" (1 person)</t>
  </si>
  <si>
    <t>Завтрак "Шведский стол" для 1 человека
Buffet breakfast for 1 person</t>
  </si>
  <si>
    <t>Тарифы по гостинице "Беларусь" со скидками
Hotel "Belarus" rates with the discounts</t>
  </si>
  <si>
    <t>скидка 5% без завтрака
5% discount  breakfast excluded</t>
  </si>
  <si>
    <t>скидка 10% без завтрака
10% discount breakfast excluded</t>
  </si>
  <si>
    <t xml:space="preserve"> скидка 15% без завтрака
15% discount breakfast excluded</t>
  </si>
  <si>
    <t>скидка 20% без завтрака
20% discount breakfast excluded</t>
  </si>
  <si>
    <t>скидка 25% без завтрака
25% discount breakfast excluded</t>
  </si>
  <si>
    <t>скидка 30% без завтрака
30% discount breakfast excluded</t>
  </si>
  <si>
    <t>скидка 35% без завтрака
35% discount breakfast excluded</t>
  </si>
  <si>
    <t>скидка 40% без завтрака
40% discount breakfast excluded</t>
  </si>
  <si>
    <t>скидка 45% без завтрака
45% discount breakfast excluded</t>
  </si>
  <si>
    <t>скидка 50% без завтрака
50% discount breakfast excluded</t>
  </si>
  <si>
    <t>Тариф стойка без завтрака
Rack rate breakfast excluded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</si>
</sst>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6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wrapText="1"/>
    </xf>
    <xf numFmtId="1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9"/>
  <sheetViews>
    <sheetView tabSelected="1" zoomScale="110" zoomScaleNormal="110" zoomScalePageLayoutView="0" workbookViewId="0" topLeftCell="A10">
      <selection activeCell="A14" sqref="A14:IV15"/>
    </sheetView>
  </sheetViews>
  <sheetFormatPr defaultColWidth="9.00390625" defaultRowHeight="12.75"/>
  <cols>
    <col min="1" max="1" width="2.25390625" style="0" customWidth="1"/>
    <col min="2" max="2" width="26.625" style="0" customWidth="1"/>
    <col min="3" max="4" width="15.375" style="0" customWidth="1"/>
    <col min="5" max="5" width="15.125" style="0" customWidth="1"/>
    <col min="6" max="6" width="15.375" style="1" customWidth="1"/>
    <col min="7" max="7" width="15.125" style="1" customWidth="1"/>
    <col min="8" max="8" width="14.25390625" style="1" customWidth="1"/>
    <col min="9" max="9" width="15.75390625" style="0" customWidth="1"/>
    <col min="10" max="10" width="14.875" style="0" customWidth="1"/>
    <col min="11" max="11" width="14.375" style="0" customWidth="1"/>
    <col min="12" max="12" width="14.875" style="0" customWidth="1"/>
    <col min="13" max="13" width="16.25390625" style="0" customWidth="1"/>
  </cols>
  <sheetData>
    <row r="3" spans="2:12" ht="27" customHeight="1">
      <c r="B3" s="27" t="s">
        <v>19</v>
      </c>
      <c r="C3" s="28"/>
      <c r="D3" s="28"/>
      <c r="L3" s="10"/>
    </row>
    <row r="4" spans="11:13" ht="12.75">
      <c r="K4" s="2"/>
      <c r="L4" s="2"/>
      <c r="M4" s="2" t="s">
        <v>1</v>
      </c>
    </row>
    <row r="5" spans="1:14" ht="63.75" customHeight="1">
      <c r="A5" s="1"/>
      <c r="B5" s="15" t="s">
        <v>2</v>
      </c>
      <c r="C5" s="15" t="s">
        <v>30</v>
      </c>
      <c r="D5" s="17" t="s">
        <v>20</v>
      </c>
      <c r="E5" s="17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7"/>
    </row>
    <row r="6" spans="2:14" ht="12.75">
      <c r="B6" s="4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8"/>
    </row>
    <row r="7" spans="2:14" ht="25.5">
      <c r="B7" s="16" t="s">
        <v>4</v>
      </c>
      <c r="C7" s="18">
        <v>63</v>
      </c>
      <c r="D7" s="13">
        <f>C7*0.95</f>
        <v>59.849999999999994</v>
      </c>
      <c r="E7" s="13">
        <f aca="true" t="shared" si="0" ref="E7:E15">C7*0.9</f>
        <v>56.7</v>
      </c>
      <c r="F7" s="13">
        <f aca="true" t="shared" si="1" ref="F7:F15">C7*0.85</f>
        <v>53.55</v>
      </c>
      <c r="G7" s="13">
        <f aca="true" t="shared" si="2" ref="G7:G15">C7*0.8</f>
        <v>50.400000000000006</v>
      </c>
      <c r="H7" s="13">
        <f aca="true" t="shared" si="3" ref="H7:H15">C7*0.75</f>
        <v>47.25</v>
      </c>
      <c r="I7" s="13">
        <f aca="true" t="shared" si="4" ref="I7:I15">C7*0.7</f>
        <v>44.099999999999994</v>
      </c>
      <c r="J7" s="13">
        <f aca="true" t="shared" si="5" ref="J7:J15">C7*0.65</f>
        <v>40.95</v>
      </c>
      <c r="K7" s="13">
        <f aca="true" t="shared" si="6" ref="K7:K15">C7*0.6</f>
        <v>37.8</v>
      </c>
      <c r="L7" s="13">
        <f aca="true" t="shared" si="7" ref="L7:L15">C7*0.55</f>
        <v>34.650000000000006</v>
      </c>
      <c r="M7" s="13">
        <f>C7*0.5</f>
        <v>31.5</v>
      </c>
      <c r="N7" s="9"/>
    </row>
    <row r="8" spans="2:14" ht="25.5">
      <c r="B8" s="16" t="s">
        <v>5</v>
      </c>
      <c r="C8" s="18">
        <v>72</v>
      </c>
      <c r="D8" s="13">
        <f aca="true" t="shared" si="8" ref="D8:D15">C8*0.95</f>
        <v>68.39999999999999</v>
      </c>
      <c r="E8" s="13">
        <f t="shared" si="0"/>
        <v>64.8</v>
      </c>
      <c r="F8" s="13">
        <f t="shared" si="1"/>
        <v>61.199999999999996</v>
      </c>
      <c r="G8" s="13">
        <f t="shared" si="2"/>
        <v>57.6</v>
      </c>
      <c r="H8" s="13">
        <f t="shared" si="3"/>
        <v>54</v>
      </c>
      <c r="I8" s="13">
        <f t="shared" si="4"/>
        <v>50.4</v>
      </c>
      <c r="J8" s="13">
        <f t="shared" si="5"/>
        <v>46.800000000000004</v>
      </c>
      <c r="K8" s="13">
        <f t="shared" si="6"/>
        <v>43.199999999999996</v>
      </c>
      <c r="L8" s="13">
        <f t="shared" si="7"/>
        <v>39.6</v>
      </c>
      <c r="M8" s="13">
        <f aca="true" t="shared" si="9" ref="M8:M15">C8*0.5</f>
        <v>36</v>
      </c>
      <c r="N8" s="9"/>
    </row>
    <row r="9" spans="2:14" ht="25.5">
      <c r="B9" s="16" t="s">
        <v>6</v>
      </c>
      <c r="C9" s="18">
        <v>72</v>
      </c>
      <c r="D9" s="13">
        <f t="shared" si="8"/>
        <v>68.39999999999999</v>
      </c>
      <c r="E9" s="13">
        <f t="shared" si="0"/>
        <v>64.8</v>
      </c>
      <c r="F9" s="13">
        <f t="shared" si="1"/>
        <v>61.199999999999996</v>
      </c>
      <c r="G9" s="13">
        <f t="shared" si="2"/>
        <v>57.6</v>
      </c>
      <c r="H9" s="13">
        <f t="shared" si="3"/>
        <v>54</v>
      </c>
      <c r="I9" s="13">
        <f t="shared" si="4"/>
        <v>50.4</v>
      </c>
      <c r="J9" s="13">
        <f t="shared" si="5"/>
        <v>46.800000000000004</v>
      </c>
      <c r="K9" s="13">
        <f t="shared" si="6"/>
        <v>43.199999999999996</v>
      </c>
      <c r="L9" s="13">
        <f t="shared" si="7"/>
        <v>39.6</v>
      </c>
      <c r="M9" s="13">
        <f t="shared" si="9"/>
        <v>36</v>
      </c>
      <c r="N9" s="9"/>
    </row>
    <row r="10" spans="2:14" ht="25.5">
      <c r="B10" s="16" t="s">
        <v>7</v>
      </c>
      <c r="C10" s="18">
        <v>72</v>
      </c>
      <c r="D10" s="13">
        <f t="shared" si="8"/>
        <v>68.39999999999999</v>
      </c>
      <c r="E10" s="13">
        <f t="shared" si="0"/>
        <v>64.8</v>
      </c>
      <c r="F10" s="13">
        <f t="shared" si="1"/>
        <v>61.199999999999996</v>
      </c>
      <c r="G10" s="13">
        <f t="shared" si="2"/>
        <v>57.6</v>
      </c>
      <c r="H10" s="13">
        <f t="shared" si="3"/>
        <v>54</v>
      </c>
      <c r="I10" s="13">
        <f t="shared" si="4"/>
        <v>50.4</v>
      </c>
      <c r="J10" s="13">
        <f t="shared" si="5"/>
        <v>46.800000000000004</v>
      </c>
      <c r="K10" s="13">
        <f t="shared" si="6"/>
        <v>43.199999999999996</v>
      </c>
      <c r="L10" s="13">
        <f t="shared" si="7"/>
        <v>39.6</v>
      </c>
      <c r="M10" s="13">
        <f t="shared" si="9"/>
        <v>36</v>
      </c>
      <c r="N10" s="9"/>
    </row>
    <row r="11" spans="2:14" ht="25.5">
      <c r="B11" s="16" t="s">
        <v>8</v>
      </c>
      <c r="C11" s="18">
        <v>72</v>
      </c>
      <c r="D11" s="13">
        <f t="shared" si="8"/>
        <v>68.39999999999999</v>
      </c>
      <c r="E11" s="13">
        <f t="shared" si="0"/>
        <v>64.8</v>
      </c>
      <c r="F11" s="13">
        <f t="shared" si="1"/>
        <v>61.199999999999996</v>
      </c>
      <c r="G11" s="13">
        <f t="shared" si="2"/>
        <v>57.6</v>
      </c>
      <c r="H11" s="13">
        <f t="shared" si="3"/>
        <v>54</v>
      </c>
      <c r="I11" s="13">
        <f t="shared" si="4"/>
        <v>50.4</v>
      </c>
      <c r="J11" s="13">
        <f t="shared" si="5"/>
        <v>46.800000000000004</v>
      </c>
      <c r="K11" s="13">
        <f t="shared" si="6"/>
        <v>43.199999999999996</v>
      </c>
      <c r="L11" s="13">
        <f t="shared" si="7"/>
        <v>39.6</v>
      </c>
      <c r="M11" s="13">
        <f t="shared" si="9"/>
        <v>36</v>
      </c>
      <c r="N11" s="9"/>
    </row>
    <row r="12" spans="2:14" ht="25.5">
      <c r="B12" s="16" t="s">
        <v>9</v>
      </c>
      <c r="C12" s="18">
        <v>146</v>
      </c>
      <c r="D12" s="13">
        <f t="shared" si="8"/>
        <v>138.7</v>
      </c>
      <c r="E12" s="13">
        <f>C12*0.9</f>
        <v>131.4</v>
      </c>
      <c r="F12" s="13">
        <f>C12*0.85</f>
        <v>124.1</v>
      </c>
      <c r="G12" s="13">
        <f>C12*0.8</f>
        <v>116.80000000000001</v>
      </c>
      <c r="H12" s="13">
        <f>C12*0.75</f>
        <v>109.5</v>
      </c>
      <c r="I12" s="13">
        <f>C12*0.7</f>
        <v>102.19999999999999</v>
      </c>
      <c r="J12" s="13">
        <f>C12*0.65</f>
        <v>94.9</v>
      </c>
      <c r="K12" s="13">
        <f>C12*0.6</f>
        <v>87.6</v>
      </c>
      <c r="L12" s="13">
        <f t="shared" si="7"/>
        <v>80.30000000000001</v>
      </c>
      <c r="M12" s="13">
        <f t="shared" si="9"/>
        <v>73</v>
      </c>
      <c r="N12" s="9"/>
    </row>
    <row r="13" spans="2:14" ht="25.5">
      <c r="B13" s="16" t="s">
        <v>10</v>
      </c>
      <c r="C13" s="18">
        <v>112.5</v>
      </c>
      <c r="D13" s="13">
        <f t="shared" si="8"/>
        <v>106.875</v>
      </c>
      <c r="E13" s="13">
        <f t="shared" si="0"/>
        <v>101.25</v>
      </c>
      <c r="F13" s="13">
        <f t="shared" si="1"/>
        <v>95.625</v>
      </c>
      <c r="G13" s="13">
        <f t="shared" si="2"/>
        <v>90</v>
      </c>
      <c r="H13" s="13">
        <f t="shared" si="3"/>
        <v>84.375</v>
      </c>
      <c r="I13" s="13">
        <f t="shared" si="4"/>
        <v>78.75</v>
      </c>
      <c r="J13" s="13">
        <f t="shared" si="5"/>
        <v>73.125</v>
      </c>
      <c r="K13" s="13">
        <f t="shared" si="6"/>
        <v>67.5</v>
      </c>
      <c r="L13" s="13">
        <f t="shared" si="7"/>
        <v>61.87500000000001</v>
      </c>
      <c r="M13" s="13">
        <f t="shared" si="9"/>
        <v>56.25</v>
      </c>
      <c r="N13" s="9"/>
    </row>
    <row r="14" spans="2:13" ht="12.75">
      <c r="B14" s="16"/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2:13" ht="12.75">
      <c r="B15" s="16"/>
      <c r="C15" s="18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2:14" ht="12.75">
      <c r="B16" s="4" t="s">
        <v>11</v>
      </c>
      <c r="C16" s="20"/>
      <c r="D16" s="21"/>
      <c r="E16" s="21"/>
      <c r="F16" s="21"/>
      <c r="G16" s="21"/>
      <c r="H16" s="21"/>
      <c r="I16" s="21"/>
      <c r="J16" s="21"/>
      <c r="K16" s="21"/>
      <c r="L16" s="22"/>
      <c r="M16" s="23"/>
      <c r="N16" s="8"/>
    </row>
    <row r="17" spans="2:14" ht="12.75" hidden="1">
      <c r="B17" s="5" t="s">
        <v>0</v>
      </c>
      <c r="C17" s="20" t="e">
        <f>#REF!-#REF!</f>
        <v>#REF!</v>
      </c>
      <c r="D17" s="21"/>
      <c r="E17" s="21" t="e">
        <f aca="true" t="shared" si="10" ref="E17:E22">C17*0.9</f>
        <v>#REF!</v>
      </c>
      <c r="F17" s="21" t="e">
        <f>C17*0.85</f>
        <v>#REF!</v>
      </c>
      <c r="G17" s="21" t="e">
        <f>C17*0.8</f>
        <v>#REF!</v>
      </c>
      <c r="H17" s="21" t="e">
        <f>C17*0.75</f>
        <v>#REF!</v>
      </c>
      <c r="I17" s="21" t="e">
        <f>C17*0.7</f>
        <v>#REF!</v>
      </c>
      <c r="J17" s="21" t="e">
        <f>C17*0.65</f>
        <v>#REF!</v>
      </c>
      <c r="K17" s="21" t="e">
        <f>C17*0.6</f>
        <v>#REF!</v>
      </c>
      <c r="L17" s="22"/>
      <c r="M17" s="23"/>
      <c r="N17" s="8"/>
    </row>
    <row r="18" spans="2:14" ht="12.75" hidden="1">
      <c r="B18" s="5"/>
      <c r="C18" s="20"/>
      <c r="D18" s="21"/>
      <c r="E18" s="21"/>
      <c r="F18" s="21"/>
      <c r="G18" s="21"/>
      <c r="H18" s="21"/>
      <c r="I18" s="21"/>
      <c r="J18" s="21"/>
      <c r="K18" s="21"/>
      <c r="L18" s="22"/>
      <c r="M18" s="23"/>
      <c r="N18" s="8"/>
    </row>
    <row r="19" spans="2:14" ht="25.5">
      <c r="B19" s="16" t="s">
        <v>12</v>
      </c>
      <c r="C19" s="18">
        <v>92</v>
      </c>
      <c r="D19" s="13">
        <f aca="true" t="shared" si="11" ref="D19:D24">C19*0.95</f>
        <v>87.39999999999999</v>
      </c>
      <c r="E19" s="13">
        <f>C19*0.9</f>
        <v>82.8</v>
      </c>
      <c r="F19" s="13">
        <f aca="true" t="shared" si="12" ref="F19:F24">C19*0.85</f>
        <v>78.2</v>
      </c>
      <c r="G19" s="13">
        <f aca="true" t="shared" si="13" ref="G19:G24">C19*0.8</f>
        <v>73.60000000000001</v>
      </c>
      <c r="H19" s="13">
        <f aca="true" t="shared" si="14" ref="H19:H24">C19*0.75</f>
        <v>69</v>
      </c>
      <c r="I19" s="13">
        <f aca="true" t="shared" si="15" ref="I19:I24">C19*0.7</f>
        <v>64.39999999999999</v>
      </c>
      <c r="J19" s="13">
        <f aca="true" t="shared" si="16" ref="J19:J24">C19*0.65</f>
        <v>59.800000000000004</v>
      </c>
      <c r="K19" s="13">
        <f aca="true" t="shared" si="17" ref="K19:K24">C19*0.6</f>
        <v>55.199999999999996</v>
      </c>
      <c r="L19" s="13">
        <f aca="true" t="shared" si="18" ref="L19:L24">C19*0.55</f>
        <v>50.6</v>
      </c>
      <c r="M19" s="13">
        <f aca="true" t="shared" si="19" ref="M19:M24">C19*0.5</f>
        <v>46</v>
      </c>
      <c r="N19" s="9"/>
    </row>
    <row r="20" spans="2:14" ht="25.5">
      <c r="B20" s="16" t="s">
        <v>13</v>
      </c>
      <c r="C20" s="18">
        <v>92</v>
      </c>
      <c r="D20" s="13">
        <f t="shared" si="11"/>
        <v>87.39999999999999</v>
      </c>
      <c r="E20" s="13">
        <f>C20*0.9</f>
        <v>82.8</v>
      </c>
      <c r="F20" s="13">
        <f t="shared" si="12"/>
        <v>78.2</v>
      </c>
      <c r="G20" s="13">
        <f t="shared" si="13"/>
        <v>73.60000000000001</v>
      </c>
      <c r="H20" s="13">
        <f t="shared" si="14"/>
        <v>69</v>
      </c>
      <c r="I20" s="13">
        <f t="shared" si="15"/>
        <v>64.39999999999999</v>
      </c>
      <c r="J20" s="13">
        <f t="shared" si="16"/>
        <v>59.800000000000004</v>
      </c>
      <c r="K20" s="13">
        <f t="shared" si="17"/>
        <v>55.199999999999996</v>
      </c>
      <c r="L20" s="13">
        <f t="shared" si="18"/>
        <v>50.6</v>
      </c>
      <c r="M20" s="13">
        <f t="shared" si="19"/>
        <v>46</v>
      </c>
      <c r="N20" s="9"/>
    </row>
    <row r="21" spans="2:14" ht="25.5">
      <c r="B21" s="16" t="s">
        <v>14</v>
      </c>
      <c r="C21" s="18">
        <v>104</v>
      </c>
      <c r="D21" s="13">
        <f t="shared" si="11"/>
        <v>98.8</v>
      </c>
      <c r="E21" s="13">
        <f t="shared" si="10"/>
        <v>93.60000000000001</v>
      </c>
      <c r="F21" s="13">
        <f t="shared" si="12"/>
        <v>88.39999999999999</v>
      </c>
      <c r="G21" s="13">
        <f t="shared" si="13"/>
        <v>83.2</v>
      </c>
      <c r="H21" s="13">
        <f t="shared" si="14"/>
        <v>78</v>
      </c>
      <c r="I21" s="13">
        <f t="shared" si="15"/>
        <v>72.8</v>
      </c>
      <c r="J21" s="13">
        <f t="shared" si="16"/>
        <v>67.60000000000001</v>
      </c>
      <c r="K21" s="13">
        <f t="shared" si="17"/>
        <v>62.4</v>
      </c>
      <c r="L21" s="13">
        <f t="shared" si="18"/>
        <v>57.2</v>
      </c>
      <c r="M21" s="13">
        <f t="shared" si="19"/>
        <v>52</v>
      </c>
      <c r="N21" s="9"/>
    </row>
    <row r="22" spans="2:14" ht="25.5">
      <c r="B22" s="16" t="s">
        <v>15</v>
      </c>
      <c r="C22" s="18">
        <v>104</v>
      </c>
      <c r="D22" s="13">
        <f t="shared" si="11"/>
        <v>98.8</v>
      </c>
      <c r="E22" s="13">
        <f t="shared" si="10"/>
        <v>93.60000000000001</v>
      </c>
      <c r="F22" s="13">
        <f t="shared" si="12"/>
        <v>88.39999999999999</v>
      </c>
      <c r="G22" s="13">
        <f t="shared" si="13"/>
        <v>83.2</v>
      </c>
      <c r="H22" s="13">
        <f t="shared" si="14"/>
        <v>78</v>
      </c>
      <c r="I22" s="13">
        <f t="shared" si="15"/>
        <v>72.8</v>
      </c>
      <c r="J22" s="13">
        <f t="shared" si="16"/>
        <v>67.60000000000001</v>
      </c>
      <c r="K22" s="13">
        <f t="shared" si="17"/>
        <v>62.4</v>
      </c>
      <c r="L22" s="13">
        <f t="shared" si="18"/>
        <v>57.2</v>
      </c>
      <c r="M22" s="13">
        <f t="shared" si="19"/>
        <v>52</v>
      </c>
      <c r="N22" s="9"/>
    </row>
    <row r="23" spans="2:14" ht="25.5">
      <c r="B23" s="16" t="s">
        <v>16</v>
      </c>
      <c r="C23" s="18">
        <v>278</v>
      </c>
      <c r="D23" s="13">
        <f t="shared" si="11"/>
        <v>264.09999999999997</v>
      </c>
      <c r="E23" s="13">
        <f>C23*0.9</f>
        <v>250.20000000000002</v>
      </c>
      <c r="F23" s="13">
        <f t="shared" si="12"/>
        <v>236.29999999999998</v>
      </c>
      <c r="G23" s="13">
        <f t="shared" si="13"/>
        <v>222.4</v>
      </c>
      <c r="H23" s="13">
        <f t="shared" si="14"/>
        <v>208.5</v>
      </c>
      <c r="I23" s="13">
        <f t="shared" si="15"/>
        <v>194.6</v>
      </c>
      <c r="J23" s="13">
        <f t="shared" si="16"/>
        <v>180.70000000000002</v>
      </c>
      <c r="K23" s="13">
        <f t="shared" si="17"/>
        <v>166.79999999999998</v>
      </c>
      <c r="L23" s="13">
        <f t="shared" si="18"/>
        <v>152.9</v>
      </c>
      <c r="M23" s="13">
        <f t="shared" si="19"/>
        <v>139</v>
      </c>
      <c r="N23" s="9"/>
    </row>
    <row r="24" spans="2:14" ht="25.5">
      <c r="B24" s="16" t="s">
        <v>17</v>
      </c>
      <c r="C24" s="18">
        <v>278</v>
      </c>
      <c r="D24" s="13">
        <f t="shared" si="11"/>
        <v>264.09999999999997</v>
      </c>
      <c r="E24" s="13">
        <f>C24*0.9</f>
        <v>250.20000000000002</v>
      </c>
      <c r="F24" s="13">
        <f t="shared" si="12"/>
        <v>236.29999999999998</v>
      </c>
      <c r="G24" s="13">
        <f t="shared" si="13"/>
        <v>222.4</v>
      </c>
      <c r="H24" s="13">
        <f t="shared" si="14"/>
        <v>208.5</v>
      </c>
      <c r="I24" s="13">
        <f t="shared" si="15"/>
        <v>194.6</v>
      </c>
      <c r="J24" s="13">
        <f t="shared" si="16"/>
        <v>180.70000000000002</v>
      </c>
      <c r="K24" s="13">
        <f t="shared" si="17"/>
        <v>166.79999999999998</v>
      </c>
      <c r="L24" s="13">
        <f t="shared" si="18"/>
        <v>152.9</v>
      </c>
      <c r="M24" s="13">
        <f t="shared" si="19"/>
        <v>139</v>
      </c>
      <c r="N24" s="9"/>
    </row>
    <row r="25" spans="2:13" ht="12.75">
      <c r="B25" s="6"/>
      <c r="C25" s="24"/>
      <c r="D25" s="25"/>
      <c r="E25" s="25"/>
      <c r="F25" s="26"/>
      <c r="G25" s="26"/>
      <c r="H25" s="26"/>
      <c r="I25" s="25"/>
      <c r="J25" s="25"/>
      <c r="K25" s="25"/>
      <c r="L25" s="25"/>
      <c r="M25" s="25"/>
    </row>
    <row r="26" spans="2:13" ht="38.25">
      <c r="B26" s="14" t="s">
        <v>18</v>
      </c>
      <c r="C26" s="19">
        <v>9.5</v>
      </c>
      <c r="D26" s="25"/>
      <c r="E26" s="25"/>
      <c r="F26" s="26"/>
      <c r="G26" s="26"/>
      <c r="H26" s="26"/>
      <c r="I26" s="25"/>
      <c r="J26" s="25"/>
      <c r="K26" s="25"/>
      <c r="L26" s="25"/>
      <c r="M26" s="25"/>
    </row>
    <row r="29" ht="12.75">
      <c r="B29" s="6"/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Maxim Stinson</cp:lastModifiedBy>
  <cp:lastPrinted>2018-10-24T13:35:09Z</cp:lastPrinted>
  <dcterms:created xsi:type="dcterms:W3CDTF">2008-08-18T12:05:07Z</dcterms:created>
  <dcterms:modified xsi:type="dcterms:W3CDTF">2019-01-03T06:24:17Z</dcterms:modified>
  <cp:category/>
  <cp:version/>
  <cp:contentType/>
  <cp:contentStatus/>
</cp:coreProperties>
</file>